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/>
  <c r="Q12"/>
  <c r="G31" i="3"/>
  <c r="E10"/>
  <c r="I10" i="1"/>
  <c r="E19" i="3"/>
  <c r="M10" i="1" l="1"/>
  <c r="M11"/>
  <c r="M13"/>
  <c r="M14"/>
  <c r="J11"/>
  <c r="J13"/>
  <c r="J14"/>
  <c r="P14"/>
  <c r="P13"/>
  <c r="Q11"/>
  <c r="R11" s="1"/>
  <c r="N11"/>
  <c r="P11" s="1"/>
  <c r="K12"/>
  <c r="L12" s="1"/>
  <c r="L14"/>
  <c r="L10"/>
  <c r="L11"/>
  <c r="L13"/>
  <c r="I14"/>
  <c r="I11"/>
  <c r="I13"/>
  <c r="G11"/>
  <c r="G13"/>
  <c r="G14"/>
  <c r="K9"/>
  <c r="N9" s="1"/>
  <c r="Q10"/>
  <c r="R10" s="1"/>
  <c r="P10"/>
  <c r="H12"/>
  <c r="H9"/>
  <c r="M9" s="1"/>
  <c r="F12"/>
  <c r="G12" s="1"/>
  <c r="M12" l="1"/>
  <c r="S14"/>
  <c r="S13"/>
  <c r="S11"/>
  <c r="O11"/>
  <c r="Q9"/>
  <c r="S9" s="1"/>
  <c r="I9"/>
  <c r="H15"/>
  <c r="R12"/>
  <c r="O14"/>
  <c r="R14"/>
  <c r="O13"/>
  <c r="R13"/>
  <c r="O9"/>
  <c r="P9"/>
  <c r="R9"/>
  <c r="S10"/>
  <c r="L9"/>
  <c r="L15" s="1"/>
  <c r="K15"/>
  <c r="O10"/>
  <c r="J12"/>
  <c r="I12"/>
  <c r="R15" l="1"/>
  <c r="Q15"/>
  <c r="M15"/>
  <c r="I15"/>
  <c r="P12"/>
  <c r="O12"/>
  <c r="O15" s="1"/>
  <c r="S12"/>
  <c r="P15"/>
  <c r="S15"/>
  <c r="J10" l="1"/>
  <c r="G10"/>
  <c r="F9"/>
  <c r="J9" s="1"/>
  <c r="G9" l="1"/>
  <c r="G15" s="1"/>
  <c r="F15"/>
  <c r="J15" s="1"/>
</calcChain>
</file>

<file path=xl/sharedStrings.xml><?xml version="1.0" encoding="utf-8"?>
<sst xmlns="http://schemas.openxmlformats.org/spreadsheetml/2006/main" count="180" uniqueCount="95">
  <si>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</si>
  <si>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</si>
  <si>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</si>
  <si>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</si>
  <si>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</si>
  <si>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</si>
  <si>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</si>
  <si>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</si>
  <si>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</si>
  <si>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</si>
  <si>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</si>
  <si>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</si>
  <si>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</si>
  <si>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</si>
  <si>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</si>
  <si>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</si>
  <si>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</si>
  <si>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</si>
  <si>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</si>
  <si>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</si>
  <si>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</si>
  <si>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</si>
  <si>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</si>
  <si>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</si>
  <si>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</si>
  <si>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</si>
  <si>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</si>
  <si>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</si>
  <si>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</si>
  <si>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</si>
  <si>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</si>
  <si>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</si>
  <si>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</si>
  <si>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</si>
  <si>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</si>
  <si>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</si>
  <si>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</si>
  <si>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</si>
  <si>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</si>
  <si>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</si>
  <si>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</si>
  <si>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</si>
  <si>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</si>
  <si>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</si>
  <si>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</si>
  <si>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</si>
  <si>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</si>
  <si>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</si>
  <si>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</si>
  <si>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</si>
  <si>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</si>
  <si>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</si>
  <si>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</si>
  <si>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</si>
  <si>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</si>
  <si>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</si>
  <si>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</si>
  <si>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</si>
  <si>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</si>
  <si>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</si>
  <si>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</si>
  <si>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</si>
  <si>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</si>
  <si>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</si>
  <si>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</si>
  <si>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</si>
  <si>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</si>
  <si>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</si>
  <si>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</si>
  <si>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</si>
  <si>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</si>
  <si>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</si>
  <si>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</si>
  <si>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VIŠAK  IZ PRETHODNE(IH) GODINE KOJI ĆE SE RASPOREDITI</t>
  </si>
  <si>
    <t>MANJAK IZ PRETHODNE(IH) GODINE KOJI ĆE SE  POKRITI</t>
  </si>
  <si>
    <t>kn</t>
  </si>
  <si>
    <t>eur</t>
  </si>
  <si>
    <t>indeks 2022/2021</t>
  </si>
  <si>
    <t>indeks 2023/2022</t>
  </si>
  <si>
    <t>indeks 2024/2023</t>
  </si>
  <si>
    <t>indeks 2025/2024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</si>
  <si>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Verdana"/>
        <family val="2"/>
        <charset val="238"/>
      </rPr>
      <t>u kunama i u eurima</t>
    </r>
    <r>
      <rPr>
        <b/>
        <i/>
        <sz val="9"/>
        <color indexed="8"/>
        <rFont val="Verdana"/>
        <family val="2"/>
        <charset val="238"/>
      </rPr>
      <t>.</t>
    </r>
  </si>
  <si>
    <t>Prihodi od imovine</t>
  </si>
  <si>
    <t xml:space="preserve">Vlastiti prihodi </t>
  </si>
  <si>
    <t>Prihodi od upravnih i administrativnih pristojbi, pristojbi po posebnim propisima i naknada</t>
  </si>
  <si>
    <t>Prihodi od naknade štete</t>
  </si>
  <si>
    <t>Prihodi od prodaje proizvoda i robe te pruženih usluga</t>
  </si>
  <si>
    <t>Prihodi za dec. Funkcije SŠ</t>
  </si>
  <si>
    <t xml:space="preserve">Pomoći </t>
  </si>
  <si>
    <t>Prihodi od prodaje</t>
  </si>
  <si>
    <t>Pomoći</t>
  </si>
  <si>
    <t>Pomoći proračunski korisnici</t>
  </si>
  <si>
    <t>Prenesena sredstva</t>
  </si>
  <si>
    <t>Financijski rashodi</t>
  </si>
  <si>
    <t>Naknade građanima i kućanstvima na temelju osiguranja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</si>
</sst>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2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u/>
      <sz val="9"/>
      <color indexed="8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3" fontId="2" fillId="2" borderId="4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 applyProtection="1">
      <alignment horizontal="right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5" fillId="2" borderId="3" xfId="0" quotePrefix="1" applyFont="1" applyFill="1" applyBorder="1" applyAlignment="1">
      <alignment horizontal="left" vertical="center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3" xfId="0" quotePrefix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5" fillId="2" borderId="3" xfId="0" applyNumberFormat="1" applyFont="1" applyFill="1" applyBorder="1" applyAlignment="1" applyProtection="1">
      <alignment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right" vertical="center"/>
    </xf>
    <xf numFmtId="0" fontId="15" fillId="0" borderId="1" xfId="0" quotePrefix="1" applyFont="1" applyBorder="1" applyAlignment="1">
      <alignment horizontal="left" wrapText="1"/>
    </xf>
    <xf numFmtId="0" fontId="15" fillId="0" borderId="2" xfId="0" quotePrefix="1" applyFont="1" applyBorder="1" applyAlignment="1">
      <alignment horizontal="left" wrapText="1"/>
    </xf>
    <xf numFmtId="0" fontId="15" fillId="0" borderId="2" xfId="0" quotePrefix="1" applyFont="1" applyBorder="1" applyAlignment="1">
      <alignment horizontal="center" wrapText="1"/>
    </xf>
    <xf numFmtId="0" fontId="15" fillId="0" borderId="2" xfId="0" quotePrefix="1" applyNumberFormat="1" applyFont="1" applyFill="1" applyBorder="1" applyAlignment="1" applyProtection="1">
      <alignment horizontal="left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6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right" wrapText="1"/>
    </xf>
    <xf numFmtId="4" fontId="16" fillId="3" borderId="3" xfId="0" applyNumberFormat="1" applyFont="1" applyFill="1" applyBorder="1" applyAlignment="1">
      <alignment horizontal="right" wrapText="1"/>
    </xf>
    <xf numFmtId="4" fontId="14" fillId="3" borderId="3" xfId="0" applyNumberFormat="1" applyFont="1" applyFill="1" applyBorder="1" applyAlignment="1">
      <alignment wrapText="1"/>
    </xf>
    <xf numFmtId="0" fontId="14" fillId="3" borderId="3" xfId="0" applyFont="1" applyFill="1" applyBorder="1" applyAlignment="1">
      <alignment horizontal="right"/>
    </xf>
    <xf numFmtId="4" fontId="15" fillId="0" borderId="3" xfId="0" applyNumberFormat="1" applyFont="1" applyFill="1" applyBorder="1" applyAlignment="1">
      <alignment horizontal="right" wrapText="1"/>
    </xf>
    <xf numFmtId="4" fontId="16" fillId="2" borderId="3" xfId="0" applyNumberFormat="1" applyFont="1" applyFill="1" applyBorder="1" applyAlignment="1">
      <alignment horizontal="right" wrapText="1"/>
    </xf>
    <xf numFmtId="4" fontId="14" fillId="2" borderId="3" xfId="0" applyNumberFormat="1" applyFont="1" applyFill="1" applyBorder="1" applyAlignment="1">
      <alignment wrapText="1"/>
    </xf>
    <xf numFmtId="0" fontId="14" fillId="0" borderId="3" xfId="0" applyFont="1" applyBorder="1" applyAlignment="1">
      <alignment horizontal="right"/>
    </xf>
    <xf numFmtId="0" fontId="18" fillId="3" borderId="1" xfId="0" applyFont="1" applyFill="1" applyBorder="1" applyAlignment="1">
      <alignment horizontal="left" vertical="center" wrapText="1"/>
    </xf>
    <xf numFmtId="0" fontId="18" fillId="3" borderId="2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Font="1" applyAlignment="1">
      <alignment wrapText="1"/>
    </xf>
    <xf numFmtId="0" fontId="15" fillId="0" borderId="2" xfId="0" quotePrefix="1" applyNumberFormat="1" applyFont="1" applyFill="1" applyBorder="1" applyAlignment="1" applyProtection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0" fontId="14" fillId="0" borderId="3" xfId="0" applyFont="1" applyBorder="1"/>
    <xf numFmtId="3" fontId="15" fillId="0" borderId="3" xfId="0" applyNumberFormat="1" applyFont="1" applyBorder="1" applyAlignment="1">
      <alignment horizontal="right" wrapText="1"/>
    </xf>
    <xf numFmtId="0" fontId="17" fillId="0" borderId="3" xfId="0" applyFont="1" applyBorder="1" applyAlignment="1">
      <alignment wrapText="1"/>
    </xf>
    <xf numFmtId="3" fontId="15" fillId="3" borderId="3" xfId="0" applyNumberFormat="1" applyFont="1" applyFill="1" applyBorder="1" applyAlignment="1">
      <alignment horizontal="right" wrapText="1"/>
    </xf>
    <xf numFmtId="0" fontId="17" fillId="3" borderId="3" xfId="0" applyFont="1" applyFill="1" applyBorder="1" applyAlignment="1">
      <alignment wrapText="1"/>
    </xf>
    <xf numFmtId="0" fontId="14" fillId="3" borderId="3" xfId="0" applyFont="1" applyFill="1" applyBorder="1"/>
    <xf numFmtId="0" fontId="15" fillId="0" borderId="0" xfId="0" quotePrefix="1" applyNumberFormat="1" applyFont="1" applyFill="1" applyBorder="1" applyAlignment="1" applyProtection="1">
      <alignment horizontal="center" vertical="center" wrapText="1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3" fontId="15" fillId="4" borderId="1" xfId="0" quotePrefix="1" applyNumberFormat="1" applyFont="1" applyFill="1" applyBorder="1" applyAlignment="1">
      <alignment horizontal="right" wrapText="1"/>
    </xf>
    <xf numFmtId="3" fontId="15" fillId="3" borderId="1" xfId="0" quotePrefix="1" applyNumberFormat="1" applyFont="1" applyFill="1" applyBorder="1" applyAlignment="1">
      <alignment horizontal="right" wrapText="1"/>
    </xf>
    <xf numFmtId="3" fontId="15" fillId="3" borderId="3" xfId="0" applyNumberFormat="1" applyFont="1" applyFill="1" applyBorder="1" applyAlignment="1" applyProtection="1">
      <alignment horizontal="right" wrapText="1"/>
    </xf>
    <xf numFmtId="0" fontId="18" fillId="0" borderId="0" xfId="0" quotePrefix="1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wrapText="1"/>
    </xf>
    <xf numFmtId="3" fontId="15" fillId="0" borderId="0" xfId="0" applyNumberFormat="1" applyFont="1" applyBorder="1" applyAlignment="1">
      <alignment horizontal="right"/>
    </xf>
    <xf numFmtId="4" fontId="15" fillId="6" borderId="3" xfId="0" applyNumberFormat="1" applyFont="1" applyFill="1" applyBorder="1" applyAlignment="1">
      <alignment horizontal="right" wrapText="1"/>
    </xf>
    <xf numFmtId="4" fontId="2" fillId="2" borderId="4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 applyProtection="1">
      <alignment horizontal="right" wrapText="1"/>
    </xf>
    <xf numFmtId="0" fontId="5" fillId="2" borderId="3" xfId="0" applyNumberFormat="1" applyFont="1" applyFill="1" applyBorder="1" applyAlignment="1" applyProtection="1">
      <alignment horizontal="left" vertical="center"/>
    </xf>
    <xf numFmtId="43" fontId="15" fillId="4" borderId="1" xfId="1" quotePrefix="1" applyFont="1" applyFill="1" applyBorder="1" applyAlignment="1">
      <alignment horizontal="right" wrapText="1"/>
    </xf>
    <xf numFmtId="43" fontId="15" fillId="4" borderId="3" xfId="1" applyFont="1" applyFill="1" applyBorder="1" applyAlignment="1" applyProtection="1">
      <alignment horizontal="right" wrapText="1"/>
    </xf>
    <xf numFmtId="43" fontId="17" fillId="5" borderId="3" xfId="1" applyFont="1" applyFill="1" applyBorder="1" applyAlignment="1">
      <alignment wrapText="1"/>
    </xf>
    <xf numFmtId="43" fontId="14" fillId="5" borderId="3" xfId="1" applyFont="1" applyFill="1" applyBorder="1"/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wrapText="1"/>
    </xf>
    <xf numFmtId="0" fontId="12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1" xfId="0" quotePrefix="1" applyNumberFormat="1" applyFont="1" applyFill="1" applyBorder="1" applyAlignment="1" applyProtection="1">
      <alignment horizontal="left" vertical="center" wrapText="1"/>
    </xf>
    <xf numFmtId="0" fontId="18" fillId="0" borderId="2" xfId="0" applyNumberFormat="1" applyFont="1" applyFill="1" applyBorder="1" applyAlignment="1" applyProtection="1">
      <alignment vertical="center" wrapText="1"/>
    </xf>
    <xf numFmtId="0" fontId="15" fillId="4" borderId="1" xfId="0" applyNumberFormat="1" applyFont="1" applyFill="1" applyBorder="1" applyAlignment="1" applyProtection="1">
      <alignment horizontal="left" vertical="center" wrapText="1"/>
    </xf>
    <xf numFmtId="0" fontId="15" fillId="4" borderId="2" xfId="0" applyNumberFormat="1" applyFont="1" applyFill="1" applyBorder="1" applyAlignment="1" applyProtection="1">
      <alignment horizontal="left" vertical="center" wrapText="1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0" fontId="15" fillId="3" borderId="1" xfId="0" applyNumberFormat="1" applyFont="1" applyFill="1" applyBorder="1" applyAlignment="1" applyProtection="1">
      <alignment horizontal="left" vertical="center" wrapText="1"/>
    </xf>
    <xf numFmtId="0" fontId="15" fillId="3" borderId="2" xfId="0" applyNumberFormat="1" applyFont="1" applyFill="1" applyBorder="1" applyAlignment="1" applyProtection="1">
      <alignment horizontal="left" vertical="center" wrapText="1"/>
    </xf>
    <xf numFmtId="0" fontId="15" fillId="3" borderId="4" xfId="0" applyNumberFormat="1" applyFont="1" applyFill="1" applyBorder="1" applyAlignment="1" applyProtection="1">
      <alignment horizontal="left" vertical="center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left" vertical="center" wrapText="1"/>
    </xf>
    <xf numFmtId="0" fontId="18" fillId="3" borderId="1" xfId="0" quotePrefix="1" applyNumberFormat="1" applyFont="1" applyFill="1" applyBorder="1" applyAlignment="1" applyProtection="1">
      <alignment horizontal="left" vertical="center" wrapText="1"/>
    </xf>
    <xf numFmtId="0" fontId="18" fillId="3" borderId="2" xfId="0" applyNumberFormat="1" applyFont="1" applyFill="1" applyBorder="1" applyAlignment="1" applyProtection="1">
      <alignment vertical="center" wrapText="1"/>
    </xf>
    <xf numFmtId="0" fontId="18" fillId="0" borderId="1" xfId="0" quotePrefix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18" fillId="3" borderId="1" xfId="0" applyNumberFormat="1" applyFont="1" applyFill="1" applyBorder="1" applyAlignment="1" applyProtection="1">
      <alignment horizontal="left" vertical="center" wrapText="1"/>
    </xf>
    <xf numFmtId="0" fontId="18" fillId="0" borderId="1" xfId="0" quotePrefix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/>
    <xf numFmtId="0" fontId="14" fillId="0" borderId="4" xfId="0" applyFont="1" applyBorder="1" applyAlignment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Alignment="1">
      <alignment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 indent="1"/>
    </xf>
    <xf numFmtId="0" fontId="2" fillId="2" borderId="2" xfId="0" applyNumberFormat="1" applyFont="1" applyFill="1" applyBorder="1" applyAlignment="1" applyProtection="1">
      <alignment horizontal="left" vertical="center" wrapText="1" indent="1"/>
    </xf>
    <xf numFmtId="0" fontId="2" fillId="2" borderId="4" xfId="0" applyNumberFormat="1" applyFont="1" applyFill="1" applyBorder="1" applyAlignment="1" applyProtection="1">
      <alignment horizontal="left" vertical="center" wrapText="1" inden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11" fillId="2" borderId="2" xfId="0" applyNumberFormat="1" applyFont="1" applyFill="1" applyBorder="1" applyAlignment="1" applyProtection="1">
      <alignment horizontal="left" vertical="center" wrapText="1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workbookViewId="0">
      <selection activeCell="M31" sqref="M31"/>
    </sheetView>
  </sheetViews>
  <sheetFormatPr defaultRowHeight="15"/>
  <cols>
    <col min="1" max="1" width="17.5703125" customWidth="1"/>
    <col min="3" max="3" width="6.140625" customWidth="1"/>
    <col min="4" max="4" width="6.7109375" hidden="1" customWidth="1"/>
    <col min="5" max="5" width="5" hidden="1" customWidth="1"/>
    <col min="6" max="19" width="12.7109375" customWidth="1"/>
  </cols>
  <sheetData>
    <row r="1" spans="1:19" ht="42" customHeight="1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22"/>
      <c r="S1" s="22"/>
    </row>
    <row r="2" spans="1:19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2"/>
      <c r="S2" s="22"/>
    </row>
    <row r="3" spans="1:19">
      <c r="A3" s="84" t="s">
        <v>39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01"/>
      <c r="O3" s="101"/>
      <c r="P3" s="101"/>
      <c r="Q3" s="101"/>
      <c r="R3" s="22"/>
      <c r="S3" s="22"/>
    </row>
    <row r="4" spans="1:19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4"/>
      <c r="P4" s="24"/>
      <c r="Q4" s="24"/>
      <c r="R4" s="22"/>
      <c r="S4" s="22"/>
    </row>
    <row r="5" spans="1:19" ht="18" customHeight="1">
      <c r="A5" s="84" t="s">
        <v>55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22"/>
      <c r="S5" s="22"/>
    </row>
    <row r="6" spans="1:19">
      <c r="A6" s="25"/>
      <c r="B6" s="26"/>
      <c r="C6" s="26"/>
      <c r="D6" s="26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22"/>
      <c r="S6" s="22"/>
    </row>
    <row r="7" spans="1:19" ht="27" customHeight="1">
      <c r="A7" s="30"/>
      <c r="B7" s="31"/>
      <c r="C7" s="31"/>
      <c r="D7" s="32"/>
      <c r="E7" s="33"/>
      <c r="F7" s="79" t="s">
        <v>57</v>
      </c>
      <c r="G7" s="104"/>
      <c r="H7" s="79" t="s">
        <v>58</v>
      </c>
      <c r="I7" s="105"/>
      <c r="J7" s="104"/>
      <c r="K7" s="79" t="s">
        <v>62</v>
      </c>
      <c r="L7" s="105"/>
      <c r="M7" s="104"/>
      <c r="N7" s="79" t="s">
        <v>63</v>
      </c>
      <c r="O7" s="105"/>
      <c r="P7" s="104"/>
      <c r="Q7" s="79" t="s">
        <v>64</v>
      </c>
      <c r="R7" s="106"/>
      <c r="S7" s="107"/>
    </row>
    <row r="8" spans="1:19" ht="30" customHeight="1">
      <c r="A8" s="30"/>
      <c r="B8" s="31"/>
      <c r="C8" s="31"/>
      <c r="D8" s="32"/>
      <c r="E8" s="33"/>
      <c r="F8" s="34" t="s">
        <v>76</v>
      </c>
      <c r="G8" s="35" t="s">
        <v>75</v>
      </c>
      <c r="H8" s="34" t="s">
        <v>76</v>
      </c>
      <c r="I8" s="35" t="s">
        <v>75</v>
      </c>
      <c r="J8" s="35" t="s">
        <v>77</v>
      </c>
      <c r="K8" s="34" t="s">
        <v>76</v>
      </c>
      <c r="L8" s="35" t="s">
        <v>75</v>
      </c>
      <c r="M8" s="35" t="s">
        <v>78</v>
      </c>
      <c r="N8" s="34" t="s">
        <v>76</v>
      </c>
      <c r="O8" s="35" t="s">
        <v>75</v>
      </c>
      <c r="P8" s="35" t="s">
        <v>79</v>
      </c>
      <c r="Q8" s="34" t="s">
        <v>76</v>
      </c>
      <c r="R8" s="36" t="s">
        <v>75</v>
      </c>
      <c r="S8" s="37" t="s">
        <v>80</v>
      </c>
    </row>
    <row r="9" spans="1:19" ht="30" customHeight="1">
      <c r="A9" s="102" t="s">
        <v>0</v>
      </c>
      <c r="B9" s="98"/>
      <c r="C9" s="98"/>
      <c r="D9" s="98"/>
      <c r="E9" s="98"/>
      <c r="F9" s="38">
        <f>SUM(F10:F11)</f>
        <v>592810.80000000005</v>
      </c>
      <c r="G9" s="39">
        <f>F9*7.5345</f>
        <v>4466532.9726000009</v>
      </c>
      <c r="H9" s="38">
        <f>SUM(H10:H11)</f>
        <v>613397.75</v>
      </c>
      <c r="I9" s="39">
        <f>H9*7.5345</f>
        <v>4621645.3473749999</v>
      </c>
      <c r="J9" s="39">
        <f>(H9/F9)*100</f>
        <v>103.47276905211578</v>
      </c>
      <c r="K9" s="38">
        <f>SUM(K10:K11)</f>
        <v>640205.63</v>
      </c>
      <c r="L9" s="39">
        <f>K9*7.5345</f>
        <v>4823629.3192350008</v>
      </c>
      <c r="M9" s="39">
        <f>(K9/H9)*100</f>
        <v>104.37039099018541</v>
      </c>
      <c r="N9" s="38">
        <f t="shared" ref="N9:N11" si="0">K9</f>
        <v>640205.63</v>
      </c>
      <c r="O9" s="39">
        <f>N9*7.5345</f>
        <v>4823629.3192350008</v>
      </c>
      <c r="P9" s="39">
        <f>(N9/K9)*100</f>
        <v>100</v>
      </c>
      <c r="Q9" s="38">
        <f t="shared" ref="Q9:Q11" si="1">K9</f>
        <v>640205.63</v>
      </c>
      <c r="R9" s="40">
        <f>Q9*7.5345</f>
        <v>4823629.3192350008</v>
      </c>
      <c r="S9" s="41">
        <f>(Q9/N9)*100</f>
        <v>100</v>
      </c>
    </row>
    <row r="10" spans="1:19" ht="30" customHeight="1">
      <c r="A10" s="94" t="s">
        <v>1</v>
      </c>
      <c r="B10" s="87"/>
      <c r="C10" s="87"/>
      <c r="D10" s="87"/>
      <c r="E10" s="87"/>
      <c r="F10" s="67">
        <v>592619.65</v>
      </c>
      <c r="G10" s="43">
        <f t="shared" ref="G10:G14" si="2">F10*7.5345</f>
        <v>4465092.7529250002</v>
      </c>
      <c r="H10" s="68">
        <v>613185.43000000005</v>
      </c>
      <c r="I10" s="43">
        <f t="shared" ref="I10:I14" si="3">H10*7.5345</f>
        <v>4620045.6223350009</v>
      </c>
      <c r="J10" s="43">
        <f t="shared" ref="J10:J15" si="4">(H10/F10)*100</f>
        <v>103.47031692249826</v>
      </c>
      <c r="K10" s="68">
        <v>639993.27</v>
      </c>
      <c r="L10" s="43">
        <f t="shared" ref="L10:L14" si="5">K10*7.5345</f>
        <v>4822029.2928150008</v>
      </c>
      <c r="M10" s="43">
        <f t="shared" ref="M10:M15" si="6">(K10/H10)*100</f>
        <v>104.37189774714639</v>
      </c>
      <c r="N10" s="42">
        <v>639993.27</v>
      </c>
      <c r="O10" s="43">
        <f t="shared" ref="O10:O14" si="7">N10*7.5345</f>
        <v>4822029.2928150008</v>
      </c>
      <c r="P10" s="43">
        <f t="shared" ref="P10:P15" si="8">(N10/K10)*100</f>
        <v>100</v>
      </c>
      <c r="Q10" s="42">
        <f t="shared" si="1"/>
        <v>639993.27</v>
      </c>
      <c r="R10" s="44">
        <f t="shared" ref="R10:R14" si="9">Q10*7.5345</f>
        <v>4822029.2928150008</v>
      </c>
      <c r="S10" s="45">
        <f t="shared" ref="S10:S15" si="10">(Q10/N10)*100</f>
        <v>100</v>
      </c>
    </row>
    <row r="11" spans="1:19" ht="30" customHeight="1">
      <c r="A11" s="103" t="s">
        <v>2</v>
      </c>
      <c r="B11" s="87"/>
      <c r="C11" s="87"/>
      <c r="D11" s="87"/>
      <c r="E11" s="87"/>
      <c r="F11" s="69">
        <v>191.15</v>
      </c>
      <c r="G11" s="43">
        <f t="shared" si="2"/>
        <v>1440.2196750000001</v>
      </c>
      <c r="H11" s="66">
        <v>212.32</v>
      </c>
      <c r="I11" s="43">
        <f t="shared" si="3"/>
        <v>1599.72504</v>
      </c>
      <c r="J11" s="43">
        <f t="shared" si="4"/>
        <v>111.07507193303687</v>
      </c>
      <c r="K11" s="66">
        <v>212.36</v>
      </c>
      <c r="L11" s="43">
        <f t="shared" si="5"/>
        <v>1600.0264200000001</v>
      </c>
      <c r="M11" s="43">
        <f t="shared" si="6"/>
        <v>100.01883948756596</v>
      </c>
      <c r="N11" s="42">
        <f t="shared" si="0"/>
        <v>212.36</v>
      </c>
      <c r="O11" s="43">
        <f t="shared" si="7"/>
        <v>1600.0264200000001</v>
      </c>
      <c r="P11" s="43">
        <f t="shared" si="8"/>
        <v>100</v>
      </c>
      <c r="Q11" s="42">
        <f t="shared" si="1"/>
        <v>212.36</v>
      </c>
      <c r="R11" s="44">
        <f t="shared" si="9"/>
        <v>1600.0264200000001</v>
      </c>
      <c r="S11" s="45">
        <f t="shared" si="10"/>
        <v>100</v>
      </c>
    </row>
    <row r="12" spans="1:19" ht="30" customHeight="1">
      <c r="A12" s="46" t="s">
        <v>3</v>
      </c>
      <c r="B12" s="47"/>
      <c r="C12" s="47"/>
      <c r="D12" s="47"/>
      <c r="E12" s="47"/>
      <c r="F12" s="38">
        <f>SUM(F13:F14)</f>
        <v>592810.79999999993</v>
      </c>
      <c r="G12" s="39">
        <f t="shared" si="2"/>
        <v>4466532.9726</v>
      </c>
      <c r="H12" s="38">
        <f>SUM(H13:H14)</f>
        <v>615894.48</v>
      </c>
      <c r="I12" s="39">
        <f t="shared" si="3"/>
        <v>4640456.9595600003</v>
      </c>
      <c r="J12" s="39">
        <f t="shared" si="4"/>
        <v>103.89393715499111</v>
      </c>
      <c r="K12" s="38">
        <f>SUM(K13:K14)</f>
        <v>641333.63</v>
      </c>
      <c r="L12" s="39">
        <f t="shared" si="5"/>
        <v>4832128.235235</v>
      </c>
      <c r="M12" s="39">
        <f t="shared" si="6"/>
        <v>104.13043968181044</v>
      </c>
      <c r="N12" s="38">
        <f>SUM(N13:N14)</f>
        <v>640205.63</v>
      </c>
      <c r="O12" s="39">
        <f t="shared" si="7"/>
        <v>4823629.3192350008</v>
      </c>
      <c r="P12" s="39">
        <f t="shared" si="8"/>
        <v>99.824116505476255</v>
      </c>
      <c r="Q12" s="38">
        <f>SUM(Q13:Q14)</f>
        <v>640205.63</v>
      </c>
      <c r="R12" s="40">
        <f t="shared" si="9"/>
        <v>4823629.3192350008</v>
      </c>
      <c r="S12" s="41">
        <f t="shared" si="10"/>
        <v>100</v>
      </c>
    </row>
    <row r="13" spans="1:19" ht="30" customHeight="1">
      <c r="A13" s="86" t="s">
        <v>4</v>
      </c>
      <c r="B13" s="87"/>
      <c r="C13" s="87"/>
      <c r="D13" s="87"/>
      <c r="E13" s="87"/>
      <c r="F13" s="66">
        <v>587780.84</v>
      </c>
      <c r="G13" s="43">
        <f t="shared" si="2"/>
        <v>4428634.7389799999</v>
      </c>
      <c r="H13" s="66">
        <v>614275.11</v>
      </c>
      <c r="I13" s="43">
        <f t="shared" si="3"/>
        <v>4628255.8162949998</v>
      </c>
      <c r="J13" s="43">
        <f t="shared" si="4"/>
        <v>104.50750827468278</v>
      </c>
      <c r="K13" s="66">
        <v>639687.87</v>
      </c>
      <c r="L13" s="43">
        <f t="shared" si="5"/>
        <v>4819728.256515</v>
      </c>
      <c r="M13" s="43">
        <f t="shared" si="6"/>
        <v>104.13703234695608</v>
      </c>
      <c r="N13" s="66">
        <v>639488.93000000005</v>
      </c>
      <c r="O13" s="43">
        <f t="shared" si="7"/>
        <v>4818229.3430850003</v>
      </c>
      <c r="P13" s="43">
        <f t="shared" si="8"/>
        <v>99.968900457656019</v>
      </c>
      <c r="Q13" s="66">
        <v>639488.93000000005</v>
      </c>
      <c r="R13" s="44">
        <f t="shared" si="9"/>
        <v>4818229.3430850003</v>
      </c>
      <c r="S13" s="45">
        <f t="shared" si="10"/>
        <v>100</v>
      </c>
    </row>
    <row r="14" spans="1:19" ht="30" customHeight="1">
      <c r="A14" s="99" t="s">
        <v>5</v>
      </c>
      <c r="B14" s="87"/>
      <c r="C14" s="87"/>
      <c r="D14" s="87"/>
      <c r="E14" s="87"/>
      <c r="F14" s="66">
        <v>5029.96</v>
      </c>
      <c r="G14" s="43">
        <f t="shared" si="2"/>
        <v>37898.233619999999</v>
      </c>
      <c r="H14" s="66">
        <v>1619.37</v>
      </c>
      <c r="I14" s="43">
        <f t="shared" si="3"/>
        <v>12201.143265000001</v>
      </c>
      <c r="J14" s="43">
        <f t="shared" si="4"/>
        <v>32.194490612251386</v>
      </c>
      <c r="K14" s="66">
        <v>1645.76</v>
      </c>
      <c r="L14" s="43">
        <f t="shared" si="5"/>
        <v>12399.978720000001</v>
      </c>
      <c r="M14" s="43">
        <f t="shared" si="6"/>
        <v>101.62964609693894</v>
      </c>
      <c r="N14" s="66">
        <v>716.7</v>
      </c>
      <c r="O14" s="43">
        <f t="shared" si="7"/>
        <v>5399.9761500000004</v>
      </c>
      <c r="P14" s="43">
        <f t="shared" si="8"/>
        <v>43.548269492514102</v>
      </c>
      <c r="Q14" s="66">
        <v>716.7</v>
      </c>
      <c r="R14" s="44">
        <f t="shared" si="9"/>
        <v>5399.9761500000004</v>
      </c>
      <c r="S14" s="45">
        <f t="shared" si="10"/>
        <v>100</v>
      </c>
    </row>
    <row r="15" spans="1:19" ht="30" customHeight="1">
      <c r="A15" s="97" t="s">
        <v>6</v>
      </c>
      <c r="B15" s="98"/>
      <c r="C15" s="98"/>
      <c r="D15" s="98"/>
      <c r="E15" s="98"/>
      <c r="F15" s="38">
        <f>F9-F12</f>
        <v>0</v>
      </c>
      <c r="G15" s="39">
        <f t="shared" ref="G15:R15" si="11">G9-G12</f>
        <v>0</v>
      </c>
      <c r="H15" s="38">
        <f t="shared" si="11"/>
        <v>-2496.7299999999814</v>
      </c>
      <c r="I15" s="39">
        <f t="shared" si="11"/>
        <v>-18811.612185000442</v>
      </c>
      <c r="J15" s="39" t="e">
        <f t="shared" si="4"/>
        <v>#DIV/0!</v>
      </c>
      <c r="K15" s="38">
        <f t="shared" si="11"/>
        <v>-1128</v>
      </c>
      <c r="L15" s="39">
        <f t="shared" si="11"/>
        <v>-8498.9159999992698</v>
      </c>
      <c r="M15" s="39">
        <f t="shared" si="6"/>
        <v>45.179094255286252</v>
      </c>
      <c r="N15" s="38">
        <v>0</v>
      </c>
      <c r="O15" s="39">
        <f t="shared" si="11"/>
        <v>0</v>
      </c>
      <c r="P15" s="39">
        <f t="shared" si="8"/>
        <v>0</v>
      </c>
      <c r="Q15" s="38">
        <f t="shared" si="11"/>
        <v>0</v>
      </c>
      <c r="R15" s="39">
        <f t="shared" si="11"/>
        <v>0</v>
      </c>
      <c r="S15" s="41" t="e">
        <f t="shared" si="10"/>
        <v>#DIV/0!</v>
      </c>
    </row>
    <row r="16" spans="1:19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48"/>
      <c r="L16" s="48"/>
      <c r="M16" s="48"/>
      <c r="N16" s="48"/>
      <c r="O16" s="48"/>
      <c r="P16" s="48"/>
      <c r="Q16" s="48"/>
      <c r="R16" s="49"/>
      <c r="S16" s="22"/>
    </row>
    <row r="17" spans="1:19" ht="18" customHeight="1">
      <c r="A17" s="84" t="s">
        <v>56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49"/>
      <c r="S17" s="22"/>
    </row>
    <row r="18" spans="1:19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48"/>
      <c r="L18" s="48"/>
      <c r="M18" s="48"/>
      <c r="N18" s="48"/>
      <c r="O18" s="48"/>
      <c r="P18" s="48"/>
      <c r="Q18" s="48"/>
      <c r="R18" s="49"/>
      <c r="S18" s="22"/>
    </row>
    <row r="19" spans="1:19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48"/>
      <c r="L19" s="48"/>
      <c r="M19" s="48"/>
      <c r="N19" s="48"/>
      <c r="O19" s="48"/>
      <c r="P19" s="48"/>
      <c r="Q19" s="48"/>
      <c r="R19" s="49"/>
      <c r="S19" s="22"/>
    </row>
    <row r="20" spans="1:19" ht="29.25" customHeight="1">
      <c r="A20" s="30"/>
      <c r="B20" s="31"/>
      <c r="C20" s="31"/>
      <c r="D20" s="32"/>
      <c r="E20" s="50"/>
      <c r="F20" s="79" t="s">
        <v>11</v>
      </c>
      <c r="G20" s="80"/>
      <c r="H20" s="79" t="s">
        <v>12</v>
      </c>
      <c r="I20" s="80"/>
      <c r="J20" s="51"/>
      <c r="K20" s="79" t="s">
        <v>62</v>
      </c>
      <c r="L20" s="80"/>
      <c r="M20" s="51"/>
      <c r="N20" s="79" t="s">
        <v>63</v>
      </c>
      <c r="O20" s="80"/>
      <c r="P20" s="51"/>
      <c r="Q20" s="79" t="s">
        <v>64</v>
      </c>
      <c r="R20" s="81"/>
      <c r="S20" s="52"/>
    </row>
    <row r="21" spans="1:19" ht="30" customHeight="1">
      <c r="A21" s="94" t="s">
        <v>7</v>
      </c>
      <c r="B21" s="95"/>
      <c r="C21" s="95"/>
      <c r="D21" s="95"/>
      <c r="E21" s="96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/>
      <c r="S21" s="52"/>
    </row>
    <row r="22" spans="1:19" ht="30" customHeight="1">
      <c r="A22" s="94" t="s">
        <v>8</v>
      </c>
      <c r="B22" s="87"/>
      <c r="C22" s="87"/>
      <c r="D22" s="87"/>
      <c r="E22" s="87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  <c r="S22" s="52"/>
    </row>
    <row r="23" spans="1:19" ht="30" customHeight="1">
      <c r="A23" s="97" t="s">
        <v>9</v>
      </c>
      <c r="B23" s="98"/>
      <c r="C23" s="98"/>
      <c r="D23" s="98"/>
      <c r="E23" s="98"/>
      <c r="F23" s="55">
        <v>0</v>
      </c>
      <c r="G23" s="55"/>
      <c r="H23" s="55">
        <v>0</v>
      </c>
      <c r="I23" s="55"/>
      <c r="J23" s="55"/>
      <c r="K23" s="55">
        <v>0</v>
      </c>
      <c r="L23" s="55"/>
      <c r="M23" s="55"/>
      <c r="N23" s="55">
        <v>0</v>
      </c>
      <c r="O23" s="55"/>
      <c r="P23" s="55"/>
      <c r="Q23" s="55">
        <v>0</v>
      </c>
      <c r="R23" s="56"/>
      <c r="S23" s="57"/>
    </row>
    <row r="24" spans="1:19">
      <c r="A24" s="58"/>
      <c r="B24" s="23"/>
      <c r="C24" s="23"/>
      <c r="D24" s="23"/>
      <c r="E24" s="23"/>
      <c r="F24" s="23"/>
      <c r="G24" s="23"/>
      <c r="H24" s="23"/>
      <c r="I24" s="23"/>
      <c r="J24" s="23"/>
      <c r="K24" s="48"/>
      <c r="L24" s="48"/>
      <c r="M24" s="48"/>
      <c r="N24" s="48"/>
      <c r="O24" s="48"/>
      <c r="P24" s="48"/>
      <c r="Q24" s="48"/>
      <c r="R24" s="49"/>
      <c r="S24" s="22"/>
    </row>
    <row r="25" spans="1:19" ht="18" customHeight="1">
      <c r="A25" s="84" t="s">
        <v>71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49"/>
      <c r="S25" s="22"/>
    </row>
    <row r="26" spans="1:19">
      <c r="A26" s="58"/>
      <c r="B26" s="23"/>
      <c r="C26" s="23"/>
      <c r="D26" s="23"/>
      <c r="E26" s="23"/>
      <c r="F26" s="23"/>
      <c r="G26" s="23"/>
      <c r="H26" s="23"/>
      <c r="I26" s="23"/>
      <c r="J26" s="23"/>
      <c r="K26" s="48"/>
      <c r="L26" s="48"/>
      <c r="M26" s="48"/>
      <c r="N26" s="48"/>
      <c r="O26" s="48"/>
      <c r="P26" s="48"/>
      <c r="Q26" s="48"/>
      <c r="R26" s="49"/>
      <c r="S26" s="22"/>
    </row>
    <row r="27" spans="1:19" ht="28.5" customHeight="1">
      <c r="A27" s="30"/>
      <c r="B27" s="31"/>
      <c r="C27" s="31"/>
      <c r="D27" s="32"/>
      <c r="E27" s="50"/>
      <c r="F27" s="79" t="s">
        <v>11</v>
      </c>
      <c r="G27" s="80"/>
      <c r="H27" s="79" t="s">
        <v>12</v>
      </c>
      <c r="I27" s="80"/>
      <c r="J27" s="51"/>
      <c r="K27" s="79" t="s">
        <v>62</v>
      </c>
      <c r="L27" s="80"/>
      <c r="M27" s="51"/>
      <c r="N27" s="79" t="s">
        <v>63</v>
      </c>
      <c r="O27" s="80"/>
      <c r="P27" s="51"/>
      <c r="Q27" s="79" t="s">
        <v>64</v>
      </c>
      <c r="R27" s="81"/>
      <c r="S27" s="52"/>
    </row>
    <row r="28" spans="1:19">
      <c r="A28" s="30"/>
      <c r="B28" s="31"/>
      <c r="C28" s="31"/>
      <c r="D28" s="32"/>
      <c r="E28" s="50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34"/>
      <c r="R28" s="54"/>
      <c r="S28" s="52"/>
    </row>
    <row r="29" spans="1:19" ht="35.1" customHeight="1">
      <c r="A29" s="88" t="s">
        <v>59</v>
      </c>
      <c r="B29" s="89"/>
      <c r="C29" s="89"/>
      <c r="D29" s="89"/>
      <c r="E29" s="90"/>
      <c r="F29" s="75"/>
      <c r="G29" s="75"/>
      <c r="H29" s="75">
        <v>2496.73</v>
      </c>
      <c r="I29" s="60">
        <v>18811.61</v>
      </c>
      <c r="J29" s="60">
        <v>827.09</v>
      </c>
      <c r="K29" s="75">
        <v>1128</v>
      </c>
      <c r="L29" s="75">
        <v>8498.92</v>
      </c>
      <c r="M29" s="75">
        <v>45.18</v>
      </c>
      <c r="N29" s="75"/>
      <c r="O29" s="75">
        <v>8498.42</v>
      </c>
      <c r="P29" s="75">
        <v>100</v>
      </c>
      <c r="Q29" s="76"/>
      <c r="R29" s="77">
        <v>8498.92</v>
      </c>
      <c r="S29" s="78">
        <v>100</v>
      </c>
    </row>
    <row r="30" spans="1:19" ht="35.1" customHeight="1">
      <c r="A30" s="91" t="s">
        <v>73</v>
      </c>
      <c r="B30" s="92"/>
      <c r="C30" s="92"/>
      <c r="D30" s="92"/>
      <c r="E30" s="93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56"/>
      <c r="S30" s="57"/>
    </row>
    <row r="31" spans="1:19" ht="35.1" customHeight="1">
      <c r="A31" s="91" t="s">
        <v>74</v>
      </c>
      <c r="B31" s="92"/>
      <c r="C31" s="92"/>
      <c r="D31" s="92"/>
      <c r="E31" s="93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56"/>
      <c r="S31" s="57"/>
    </row>
    <row r="32" spans="1:19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22"/>
    </row>
    <row r="33" spans="1:19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22"/>
    </row>
    <row r="34" spans="1:19" ht="24.95" customHeight="1">
      <c r="A34" s="86" t="s">
        <v>10</v>
      </c>
      <c r="B34" s="87"/>
      <c r="C34" s="87"/>
      <c r="D34" s="87"/>
      <c r="E34" s="87"/>
      <c r="F34" s="53">
        <v>0</v>
      </c>
      <c r="G34" s="53"/>
      <c r="H34" s="53">
        <v>0</v>
      </c>
      <c r="I34" s="53"/>
      <c r="J34" s="53"/>
      <c r="K34" s="53">
        <v>0</v>
      </c>
      <c r="L34" s="53"/>
      <c r="M34" s="53"/>
      <c r="N34" s="53">
        <v>0</v>
      </c>
      <c r="O34" s="53"/>
      <c r="P34" s="53"/>
      <c r="Q34" s="53">
        <v>0</v>
      </c>
      <c r="R34" s="54"/>
      <c r="S34" s="52"/>
    </row>
    <row r="35" spans="1:19" ht="11.25" customHeight="1">
      <c r="A35" s="63"/>
      <c r="B35" s="64"/>
      <c r="C35" s="64"/>
      <c r="D35" s="64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22"/>
      <c r="S35" s="22"/>
    </row>
    <row r="36" spans="1:19" ht="29.25" customHeight="1">
      <c r="A36" s="82" t="s">
        <v>81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22"/>
      <c r="S36" s="22"/>
    </row>
    <row r="37" spans="1:19" ht="20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26.25" customHeight="1">
      <c r="A38" s="82" t="s">
        <v>60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22"/>
      <c r="S38" s="22"/>
    </row>
    <row r="39" spans="1:19" ht="17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29.25" customHeight="1">
      <c r="A40" s="82" t="s">
        <v>61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22"/>
      <c r="S40" s="22"/>
    </row>
    <row r="41" spans="1:19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</sheetData>
  <mergeCells count="36">
    <mergeCell ref="A13:E13"/>
    <mergeCell ref="A5:Q5"/>
    <mergeCell ref="A17:Q17"/>
    <mergeCell ref="A1:Q1"/>
    <mergeCell ref="A3:Q3"/>
    <mergeCell ref="A9:E9"/>
    <mergeCell ref="A10:E10"/>
    <mergeCell ref="A11:E11"/>
    <mergeCell ref="F7:G7"/>
    <mergeCell ref="K7:M7"/>
    <mergeCell ref="H7:J7"/>
    <mergeCell ref="N7:P7"/>
    <mergeCell ref="Q7:S7"/>
    <mergeCell ref="A21:E21"/>
    <mergeCell ref="A22:E22"/>
    <mergeCell ref="A23:E23"/>
    <mergeCell ref="A14:E14"/>
    <mergeCell ref="A15:E15"/>
    <mergeCell ref="A40:Q40"/>
    <mergeCell ref="A25:Q25"/>
    <mergeCell ref="A36:Q36"/>
    <mergeCell ref="A34:E34"/>
    <mergeCell ref="A38:Q38"/>
    <mergeCell ref="A29:E29"/>
    <mergeCell ref="A31:E31"/>
    <mergeCell ref="A30:E30"/>
    <mergeCell ref="F27:G27"/>
    <mergeCell ref="H27:I27"/>
    <mergeCell ref="K27:L27"/>
    <mergeCell ref="N27:O27"/>
    <mergeCell ref="Q27:R27"/>
    <mergeCell ref="F20:G20"/>
    <mergeCell ref="H20:I20"/>
    <mergeCell ref="K20:L20"/>
    <mergeCell ref="N20:O20"/>
    <mergeCell ref="Q20:R20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opLeftCell="A4" workbookViewId="0">
      <selection activeCell="G32" sqref="G32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>
      <c r="A1" s="108" t="s">
        <v>69</v>
      </c>
      <c r="B1" s="108"/>
      <c r="C1" s="108"/>
      <c r="D1" s="108"/>
      <c r="E1" s="108"/>
      <c r="F1" s="108"/>
      <c r="G1" s="108"/>
      <c r="H1" s="108"/>
      <c r="I1" s="108"/>
    </row>
    <row r="2" spans="1:9" ht="18" customHeight="1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08" t="s">
        <v>39</v>
      </c>
      <c r="B3" s="108"/>
      <c r="C3" s="108"/>
      <c r="D3" s="108"/>
      <c r="E3" s="108"/>
      <c r="F3" s="108"/>
      <c r="G3" s="108"/>
      <c r="H3" s="110"/>
      <c r="I3" s="110"/>
    </row>
    <row r="4" spans="1:9" ht="18">
      <c r="A4" s="1"/>
      <c r="B4" s="1"/>
      <c r="C4" s="1"/>
      <c r="D4" s="1"/>
      <c r="E4" s="1"/>
      <c r="F4" s="1"/>
      <c r="G4" s="1"/>
      <c r="H4" s="2"/>
      <c r="I4" s="2"/>
    </row>
    <row r="5" spans="1:9" ht="18" customHeight="1">
      <c r="A5" s="108" t="s">
        <v>14</v>
      </c>
      <c r="B5" s="111"/>
      <c r="C5" s="111"/>
      <c r="D5" s="111"/>
      <c r="E5" s="111"/>
      <c r="F5" s="111"/>
      <c r="G5" s="111"/>
      <c r="H5" s="111"/>
      <c r="I5" s="111"/>
    </row>
    <row r="6" spans="1:9" ht="18">
      <c r="A6" s="1"/>
      <c r="B6" s="1"/>
      <c r="C6" s="1"/>
      <c r="D6" s="1"/>
      <c r="E6" s="1"/>
      <c r="F6" s="1"/>
      <c r="G6" s="1"/>
      <c r="H6" s="2"/>
      <c r="I6" s="2"/>
    </row>
    <row r="7" spans="1:9" ht="15.75">
      <c r="A7" s="108" t="s">
        <v>1</v>
      </c>
      <c r="B7" s="109"/>
      <c r="C7" s="109"/>
      <c r="D7" s="109"/>
      <c r="E7" s="109"/>
      <c r="F7" s="109"/>
      <c r="G7" s="109"/>
      <c r="H7" s="109"/>
      <c r="I7" s="109"/>
    </row>
    <row r="8" spans="1:9" ht="18">
      <c r="A8" s="1"/>
      <c r="B8" s="1"/>
      <c r="C8" s="1"/>
      <c r="D8" s="1"/>
      <c r="E8" s="1"/>
      <c r="F8" s="1"/>
      <c r="G8" s="1"/>
      <c r="H8" s="2"/>
      <c r="I8" s="2"/>
    </row>
    <row r="9" spans="1:9" ht="25.5">
      <c r="A9" s="16" t="s">
        <v>15</v>
      </c>
      <c r="B9" s="15" t="s">
        <v>16</v>
      </c>
      <c r="C9" s="15" t="s">
        <v>17</v>
      </c>
      <c r="D9" s="15" t="s">
        <v>13</v>
      </c>
      <c r="E9" s="15" t="s">
        <v>11</v>
      </c>
      <c r="F9" s="16" t="s">
        <v>12</v>
      </c>
      <c r="G9" s="16" t="s">
        <v>62</v>
      </c>
      <c r="H9" s="16" t="s">
        <v>63</v>
      </c>
      <c r="I9" s="16" t="s">
        <v>64</v>
      </c>
    </row>
    <row r="10" spans="1:9" ht="15.75" customHeight="1">
      <c r="A10" s="6">
        <v>6</v>
      </c>
      <c r="B10" s="6"/>
      <c r="C10" s="6"/>
      <c r="D10" s="6" t="s">
        <v>18</v>
      </c>
      <c r="E10" s="67">
        <f>SUM(E11+E13+E15+E17+E19)</f>
        <v>592317.78</v>
      </c>
      <c r="F10" s="68">
        <v>613185.43000000005</v>
      </c>
      <c r="G10" s="68">
        <v>639993.28</v>
      </c>
      <c r="H10" s="68">
        <v>639993.27</v>
      </c>
      <c r="I10" s="68">
        <v>639993.27</v>
      </c>
    </row>
    <row r="11" spans="1:9" ht="38.25">
      <c r="A11" s="6"/>
      <c r="B11" s="11">
        <v>63</v>
      </c>
      <c r="C11" s="11"/>
      <c r="D11" s="11" t="s">
        <v>66</v>
      </c>
      <c r="E11" s="67">
        <v>529409.43999999994</v>
      </c>
      <c r="F11" s="68">
        <v>557381.44999999995</v>
      </c>
      <c r="G11" s="68">
        <v>579478.71</v>
      </c>
      <c r="H11" s="68">
        <v>579478.71</v>
      </c>
      <c r="I11" s="68">
        <v>579478.71</v>
      </c>
    </row>
    <row r="12" spans="1:9">
      <c r="A12" s="7"/>
      <c r="B12" s="7"/>
      <c r="C12" s="8">
        <v>52</v>
      </c>
      <c r="D12" s="8" t="s">
        <v>68</v>
      </c>
      <c r="E12" s="67">
        <v>529409.43999999994</v>
      </c>
      <c r="F12" s="68">
        <v>557381.44999999995</v>
      </c>
      <c r="G12" s="68">
        <v>579478.71</v>
      </c>
      <c r="H12" s="68">
        <v>579478.71</v>
      </c>
      <c r="I12" s="68">
        <v>579478.71</v>
      </c>
    </row>
    <row r="13" spans="1:9">
      <c r="A13" s="7"/>
      <c r="B13" s="7">
        <v>64</v>
      </c>
      <c r="C13" s="8"/>
      <c r="D13" s="12" t="s">
        <v>82</v>
      </c>
      <c r="E13" s="69">
        <v>0.68</v>
      </c>
      <c r="F13" s="70">
        <v>0.66</v>
      </c>
      <c r="G13" s="70">
        <v>1.99</v>
      </c>
      <c r="H13" s="70">
        <v>1.99</v>
      </c>
      <c r="I13" s="70">
        <v>1.99</v>
      </c>
    </row>
    <row r="14" spans="1:9">
      <c r="A14" s="7"/>
      <c r="B14" s="11"/>
      <c r="C14" s="8">
        <v>32</v>
      </c>
      <c r="D14" s="71" t="s">
        <v>83</v>
      </c>
      <c r="E14" s="69">
        <v>0.68</v>
      </c>
      <c r="F14" s="70">
        <v>0.66</v>
      </c>
      <c r="G14" s="70">
        <v>1.99</v>
      </c>
      <c r="H14" s="70">
        <v>1.99</v>
      </c>
      <c r="I14" s="70">
        <v>1.99</v>
      </c>
    </row>
    <row r="15" spans="1:9">
      <c r="A15" s="7"/>
      <c r="B15" s="11">
        <v>65</v>
      </c>
      <c r="C15" s="8"/>
      <c r="D15" s="12" t="s">
        <v>84</v>
      </c>
      <c r="E15" s="69"/>
      <c r="F15" s="70">
        <v>66.319999999999993</v>
      </c>
      <c r="G15" s="70">
        <v>66.36</v>
      </c>
      <c r="H15" s="70">
        <v>66.319999999999993</v>
      </c>
      <c r="I15" s="70">
        <v>66.319999999999993</v>
      </c>
    </row>
    <row r="16" spans="1:9">
      <c r="A16" s="7"/>
      <c r="B16" s="11"/>
      <c r="C16" s="8">
        <v>73</v>
      </c>
      <c r="D16" s="71" t="s">
        <v>85</v>
      </c>
      <c r="E16" s="69"/>
      <c r="F16" s="70">
        <v>66.319999999999993</v>
      </c>
      <c r="G16" s="70">
        <v>66.36</v>
      </c>
      <c r="H16" s="70">
        <v>66.36</v>
      </c>
      <c r="I16" s="70">
        <v>66.36</v>
      </c>
    </row>
    <row r="17" spans="1:9">
      <c r="A17" s="7"/>
      <c r="B17" s="11">
        <v>66</v>
      </c>
      <c r="C17" s="8"/>
      <c r="D17" s="12" t="s">
        <v>86</v>
      </c>
      <c r="E17" s="69">
        <v>589.89</v>
      </c>
      <c r="F17" s="70">
        <v>662.92</v>
      </c>
      <c r="G17" s="70">
        <v>661.62</v>
      </c>
      <c r="H17" s="70">
        <v>661.62</v>
      </c>
      <c r="I17" s="70">
        <v>661.62</v>
      </c>
    </row>
    <row r="18" spans="1:9">
      <c r="A18" s="7"/>
      <c r="B18" s="11"/>
      <c r="C18" s="8">
        <v>32</v>
      </c>
      <c r="D18" s="71" t="s">
        <v>83</v>
      </c>
      <c r="E18" s="69">
        <v>589.89</v>
      </c>
      <c r="F18" s="70">
        <v>662.92</v>
      </c>
      <c r="G18" s="70">
        <v>661.62</v>
      </c>
      <c r="H18" s="70">
        <v>661.62</v>
      </c>
      <c r="I18" s="70">
        <v>661.62</v>
      </c>
    </row>
    <row r="19" spans="1:9" ht="38.25">
      <c r="A19" s="7"/>
      <c r="B19" s="7">
        <v>67</v>
      </c>
      <c r="C19" s="8"/>
      <c r="D19" s="11" t="s">
        <v>67</v>
      </c>
      <c r="E19" s="69">
        <f>SUM(E20:E23)</f>
        <v>62317.77</v>
      </c>
      <c r="F19" s="68">
        <v>55074.080000000002</v>
      </c>
      <c r="G19" s="68">
        <v>59784.59</v>
      </c>
      <c r="H19" s="68">
        <v>59784.59</v>
      </c>
      <c r="I19" s="68">
        <v>59784.59</v>
      </c>
    </row>
    <row r="20" spans="1:9" ht="15.75" customHeight="1">
      <c r="A20" s="7"/>
      <c r="B20" s="7"/>
      <c r="C20" s="8">
        <v>11</v>
      </c>
      <c r="D20" s="11" t="s">
        <v>19</v>
      </c>
      <c r="E20" s="67">
        <v>4133.09</v>
      </c>
      <c r="F20" s="68">
        <v>3769.99</v>
      </c>
      <c r="G20" s="68">
        <v>4710.58</v>
      </c>
      <c r="H20" s="68">
        <v>4710.58</v>
      </c>
      <c r="I20" s="68">
        <v>4710.58</v>
      </c>
    </row>
    <row r="21" spans="1:9">
      <c r="A21" s="7"/>
      <c r="B21" s="7"/>
      <c r="C21" s="71">
        <v>44</v>
      </c>
      <c r="D21" s="13" t="s">
        <v>87</v>
      </c>
      <c r="E21" s="67">
        <v>54355.45</v>
      </c>
      <c r="F21" s="68">
        <v>46453.03</v>
      </c>
      <c r="G21" s="68">
        <v>51788.44</v>
      </c>
      <c r="H21" s="68">
        <v>51788.44</v>
      </c>
      <c r="I21" s="68">
        <v>51788.44</v>
      </c>
    </row>
    <row r="22" spans="1:9">
      <c r="A22" s="7"/>
      <c r="B22" s="7"/>
      <c r="C22" s="71">
        <v>51</v>
      </c>
      <c r="D22" s="72" t="s">
        <v>88</v>
      </c>
      <c r="E22" s="67">
        <v>3829.23</v>
      </c>
      <c r="F22" s="68">
        <v>4851.0600000000004</v>
      </c>
      <c r="G22" s="68">
        <v>3285.57</v>
      </c>
      <c r="H22" s="68">
        <v>3285.57</v>
      </c>
      <c r="I22" s="68">
        <v>3285.57</v>
      </c>
    </row>
    <row r="23" spans="1:9" ht="15.75" customHeight="1">
      <c r="A23" s="7"/>
      <c r="B23" s="7"/>
      <c r="C23" s="71">
        <v>52</v>
      </c>
      <c r="D23" s="72" t="s">
        <v>88</v>
      </c>
      <c r="E23" s="67"/>
      <c r="F23" s="68"/>
      <c r="G23" s="68"/>
      <c r="H23" s="68"/>
      <c r="I23" s="68"/>
    </row>
    <row r="24" spans="1:9" ht="15.75" customHeight="1">
      <c r="A24" s="9">
        <v>7</v>
      </c>
      <c r="B24" s="10"/>
      <c r="C24" s="10"/>
      <c r="D24" s="17" t="s">
        <v>20</v>
      </c>
      <c r="E24" s="69">
        <v>191.15</v>
      </c>
      <c r="F24" s="70">
        <v>212.32</v>
      </c>
      <c r="G24" s="70">
        <v>212.36</v>
      </c>
      <c r="H24" s="70">
        <v>212.36</v>
      </c>
      <c r="I24" s="73">
        <v>212.36</v>
      </c>
    </row>
    <row r="25" spans="1:9" ht="38.25">
      <c r="A25" s="11"/>
      <c r="B25" s="11">
        <v>72</v>
      </c>
      <c r="C25" s="11"/>
      <c r="D25" s="18" t="s">
        <v>65</v>
      </c>
      <c r="E25" s="69">
        <v>191.15</v>
      </c>
      <c r="F25" s="70">
        <v>212.32</v>
      </c>
      <c r="G25" s="70">
        <v>212.36</v>
      </c>
      <c r="H25" s="70">
        <v>212.36</v>
      </c>
      <c r="I25" s="73">
        <v>212.36</v>
      </c>
    </row>
    <row r="26" spans="1:9">
      <c r="A26" s="11"/>
      <c r="B26" s="11"/>
      <c r="C26" s="8">
        <v>73</v>
      </c>
      <c r="D26" s="71" t="s">
        <v>89</v>
      </c>
      <c r="E26" s="69">
        <v>191.15</v>
      </c>
      <c r="F26" s="70">
        <v>212.32</v>
      </c>
      <c r="G26" s="70">
        <v>212.36</v>
      </c>
      <c r="H26" s="70">
        <v>212.36</v>
      </c>
      <c r="I26" s="70">
        <v>212.36</v>
      </c>
    </row>
    <row r="28" spans="1:9" ht="15.75">
      <c r="A28" s="108" t="s">
        <v>21</v>
      </c>
      <c r="B28" s="108"/>
      <c r="C28" s="108"/>
      <c r="D28" s="108"/>
      <c r="E28" s="108"/>
      <c r="F28" s="108"/>
      <c r="G28" s="108"/>
      <c r="H28" s="108"/>
      <c r="I28" s="108"/>
    </row>
    <row r="29" spans="1:9" ht="18">
      <c r="A29" s="1"/>
      <c r="B29" s="1"/>
      <c r="C29" s="1"/>
      <c r="D29" s="1"/>
      <c r="E29" s="1"/>
      <c r="F29" s="1"/>
      <c r="G29" s="1"/>
      <c r="H29" s="2"/>
      <c r="I29" s="2"/>
    </row>
    <row r="30" spans="1:9" ht="25.5">
      <c r="A30" s="16" t="s">
        <v>15</v>
      </c>
      <c r="B30" s="15" t="s">
        <v>16</v>
      </c>
      <c r="C30" s="15" t="s">
        <v>17</v>
      </c>
      <c r="D30" s="15" t="s">
        <v>22</v>
      </c>
      <c r="E30" s="15" t="s">
        <v>11</v>
      </c>
      <c r="F30" s="16" t="s">
        <v>12</v>
      </c>
      <c r="G30" s="16" t="s">
        <v>62</v>
      </c>
      <c r="H30" s="16" t="s">
        <v>63</v>
      </c>
      <c r="I30" s="16" t="s">
        <v>64</v>
      </c>
    </row>
    <row r="31" spans="1:9">
      <c r="A31" s="6">
        <v>3</v>
      </c>
      <c r="B31" s="6"/>
      <c r="C31" s="6"/>
      <c r="D31" s="6" t="s">
        <v>23</v>
      </c>
      <c r="E31" s="67">
        <v>587780.84</v>
      </c>
      <c r="F31" s="68">
        <v>614397.75</v>
      </c>
      <c r="G31" s="68">
        <f>SUM(G32+G36+G43+G47)</f>
        <v>639687.88</v>
      </c>
      <c r="H31" s="68">
        <v>640205.63</v>
      </c>
      <c r="I31" s="68">
        <v>640205.63</v>
      </c>
    </row>
    <row r="32" spans="1:9">
      <c r="A32" s="6"/>
      <c r="B32" s="11">
        <v>31</v>
      </c>
      <c r="C32" s="11"/>
      <c r="D32" s="11" t="s">
        <v>24</v>
      </c>
      <c r="E32" s="67">
        <v>533793.66</v>
      </c>
      <c r="F32" s="68">
        <v>555221.81999999995</v>
      </c>
      <c r="G32" s="68">
        <v>584837.52</v>
      </c>
      <c r="H32" s="68">
        <v>584837.52</v>
      </c>
      <c r="I32" s="68">
        <v>584837.52</v>
      </c>
    </row>
    <row r="33" spans="1:9">
      <c r="A33" s="7"/>
      <c r="B33" s="7"/>
      <c r="C33" s="8">
        <v>11</v>
      </c>
      <c r="D33" s="8" t="s">
        <v>19</v>
      </c>
      <c r="E33" s="67">
        <v>2945.35</v>
      </c>
      <c r="F33" s="70">
        <v>850.1</v>
      </c>
      <c r="G33" s="68">
        <v>3383.35</v>
      </c>
      <c r="H33" s="68">
        <v>3383.35</v>
      </c>
      <c r="I33" s="68">
        <v>3383.35</v>
      </c>
    </row>
    <row r="34" spans="1:9">
      <c r="A34" s="7"/>
      <c r="B34" s="7"/>
      <c r="C34" s="8">
        <v>51</v>
      </c>
      <c r="D34" s="71" t="s">
        <v>90</v>
      </c>
      <c r="E34" s="67">
        <v>3359.99</v>
      </c>
      <c r="F34" s="68">
        <v>4851.0600000000004</v>
      </c>
      <c r="G34" s="68">
        <v>3285.57</v>
      </c>
      <c r="H34" s="68">
        <v>3285.57</v>
      </c>
      <c r="I34" s="68">
        <v>3285.57</v>
      </c>
    </row>
    <row r="35" spans="1:9">
      <c r="A35" s="7"/>
      <c r="B35" s="7"/>
      <c r="C35" s="8">
        <v>52</v>
      </c>
      <c r="D35" s="71" t="s">
        <v>91</v>
      </c>
      <c r="E35" s="67">
        <v>527488.31999999995</v>
      </c>
      <c r="F35" s="68">
        <v>549520.66</v>
      </c>
      <c r="G35" s="68">
        <v>578168.59</v>
      </c>
      <c r="H35" s="68">
        <v>578168.59</v>
      </c>
      <c r="I35" s="68">
        <v>578168.59</v>
      </c>
    </row>
    <row r="36" spans="1:9">
      <c r="A36" s="7"/>
      <c r="B36" s="7">
        <v>32</v>
      </c>
      <c r="C36" s="8"/>
      <c r="D36" s="7" t="s">
        <v>42</v>
      </c>
      <c r="E36" s="67">
        <v>53742.81</v>
      </c>
      <c r="F36" s="68">
        <v>57829.7</v>
      </c>
      <c r="G36" s="68">
        <v>54638.92</v>
      </c>
      <c r="H36" s="68">
        <v>54638.92</v>
      </c>
      <c r="I36" s="68">
        <v>54638.92</v>
      </c>
    </row>
    <row r="37" spans="1:9">
      <c r="A37" s="7"/>
      <c r="B37" s="7"/>
      <c r="C37" s="8">
        <v>11</v>
      </c>
      <c r="D37" s="8" t="s">
        <v>19</v>
      </c>
      <c r="E37" s="67">
        <v>1656.97</v>
      </c>
      <c r="F37" s="68">
        <v>2787.27</v>
      </c>
      <c r="G37" s="68">
        <v>1261.78</v>
      </c>
      <c r="H37" s="68">
        <v>1261.78</v>
      </c>
      <c r="I37" s="68">
        <v>1261.78</v>
      </c>
    </row>
    <row r="38" spans="1:9">
      <c r="A38" s="7"/>
      <c r="B38" s="7"/>
      <c r="C38" s="8">
        <v>32</v>
      </c>
      <c r="D38" s="71" t="s">
        <v>46</v>
      </c>
      <c r="E38" s="67">
        <v>192.19</v>
      </c>
      <c r="F38" s="68">
        <v>650.33000000000004</v>
      </c>
      <c r="G38" s="68">
        <v>650.34</v>
      </c>
      <c r="H38" s="68">
        <v>650.34</v>
      </c>
      <c r="I38" s="68">
        <v>650.34</v>
      </c>
    </row>
    <row r="39" spans="1:9">
      <c r="A39" s="7"/>
      <c r="B39" s="7"/>
      <c r="C39" s="8">
        <v>38</v>
      </c>
      <c r="D39" s="71" t="s">
        <v>92</v>
      </c>
      <c r="E39" s="67">
        <v>84.7</v>
      </c>
      <c r="F39" s="68">
        <v>1316.28</v>
      </c>
      <c r="G39" s="68"/>
      <c r="H39" s="68"/>
      <c r="I39" s="68"/>
    </row>
    <row r="40" spans="1:9">
      <c r="A40" s="7"/>
      <c r="B40" s="7"/>
      <c r="C40" s="8">
        <v>44</v>
      </c>
      <c r="D40" s="13" t="s">
        <v>87</v>
      </c>
      <c r="E40" s="67">
        <v>51135.67</v>
      </c>
      <c r="F40" s="68">
        <v>46320.27</v>
      </c>
      <c r="G40" s="68">
        <v>51655.72</v>
      </c>
      <c r="H40" s="68">
        <v>51655.72</v>
      </c>
      <c r="I40" s="68">
        <v>51655.72</v>
      </c>
    </row>
    <row r="41" spans="1:9">
      <c r="A41" s="7"/>
      <c r="B41" s="7"/>
      <c r="C41" s="8">
        <v>52</v>
      </c>
      <c r="D41" s="71" t="s">
        <v>91</v>
      </c>
      <c r="E41" s="67">
        <v>606.69000000000005</v>
      </c>
      <c r="F41" s="68">
        <v>6504.58</v>
      </c>
      <c r="G41" s="68">
        <v>872.14</v>
      </c>
      <c r="H41" s="68">
        <v>872.14</v>
      </c>
      <c r="I41" s="68">
        <v>872.14</v>
      </c>
    </row>
    <row r="42" spans="1:9">
      <c r="A42" s="7"/>
      <c r="B42" s="7"/>
      <c r="C42" s="8">
        <v>78</v>
      </c>
      <c r="D42" s="71" t="s">
        <v>92</v>
      </c>
      <c r="E42" s="67">
        <v>66.59</v>
      </c>
      <c r="F42" s="68">
        <v>250.97</v>
      </c>
      <c r="G42" s="68">
        <v>198.94</v>
      </c>
      <c r="H42" s="68">
        <v>198.94</v>
      </c>
      <c r="I42" s="68">
        <v>198.94</v>
      </c>
    </row>
    <row r="43" spans="1:9">
      <c r="A43" s="7"/>
      <c r="B43" s="7">
        <v>34</v>
      </c>
      <c r="C43" s="8"/>
      <c r="D43" s="12" t="s">
        <v>93</v>
      </c>
      <c r="E43" s="69">
        <v>107.67</v>
      </c>
      <c r="F43" s="70">
        <v>731.83</v>
      </c>
      <c r="G43" s="70">
        <v>145.99</v>
      </c>
      <c r="H43" s="70">
        <v>145.99</v>
      </c>
      <c r="I43" s="70">
        <v>145.99</v>
      </c>
    </row>
    <row r="44" spans="1:9">
      <c r="A44" s="7"/>
      <c r="B44" s="7"/>
      <c r="C44" s="8">
        <v>32</v>
      </c>
      <c r="D44" s="71" t="s">
        <v>46</v>
      </c>
      <c r="E44" s="69">
        <v>0.03</v>
      </c>
      <c r="F44" s="70">
        <v>13.25</v>
      </c>
      <c r="G44" s="70">
        <v>13.27</v>
      </c>
      <c r="H44" s="70">
        <v>13.27</v>
      </c>
      <c r="I44" s="70">
        <v>13.27</v>
      </c>
    </row>
    <row r="45" spans="1:9">
      <c r="A45" s="7"/>
      <c r="B45" s="7"/>
      <c r="C45" s="8">
        <v>44</v>
      </c>
      <c r="D45" s="13" t="s">
        <v>87</v>
      </c>
      <c r="E45" s="69">
        <v>107.64</v>
      </c>
      <c r="F45" s="70">
        <v>132.76</v>
      </c>
      <c r="G45" s="70">
        <v>132.72</v>
      </c>
      <c r="H45" s="70">
        <v>132.72</v>
      </c>
      <c r="I45" s="70">
        <v>132.72</v>
      </c>
    </row>
    <row r="46" spans="1:9">
      <c r="A46" s="7"/>
      <c r="B46" s="7"/>
      <c r="C46" s="8">
        <v>52</v>
      </c>
      <c r="D46" s="71" t="s">
        <v>91</v>
      </c>
      <c r="E46" s="69"/>
      <c r="F46" s="70">
        <v>585.82000000000005</v>
      </c>
      <c r="G46" s="70"/>
      <c r="H46" s="70"/>
      <c r="I46" s="70"/>
    </row>
    <row r="47" spans="1:9">
      <c r="A47" s="7"/>
      <c r="B47" s="7">
        <v>37</v>
      </c>
      <c r="C47" s="8"/>
      <c r="D47" s="12" t="s">
        <v>94</v>
      </c>
      <c r="E47" s="69">
        <v>136.69999999999999</v>
      </c>
      <c r="F47" s="70">
        <v>491.76</v>
      </c>
      <c r="G47" s="70">
        <v>65.45</v>
      </c>
      <c r="H47" s="70">
        <v>65.45</v>
      </c>
      <c r="I47" s="70">
        <v>65.45</v>
      </c>
    </row>
    <row r="48" spans="1:9">
      <c r="A48" s="7"/>
      <c r="B48" s="7"/>
      <c r="C48" s="8">
        <v>11</v>
      </c>
      <c r="D48" s="8" t="s">
        <v>19</v>
      </c>
      <c r="E48" s="69"/>
      <c r="F48" s="70">
        <v>132.77000000000001</v>
      </c>
      <c r="G48" s="70">
        <v>65.45</v>
      </c>
      <c r="H48" s="70">
        <v>65.45</v>
      </c>
      <c r="I48" s="70">
        <v>65.45</v>
      </c>
    </row>
    <row r="49" spans="1:9">
      <c r="A49" s="7"/>
      <c r="B49" s="7"/>
      <c r="C49" s="8">
        <v>52</v>
      </c>
      <c r="D49" s="71" t="s">
        <v>91</v>
      </c>
      <c r="E49" s="69">
        <v>136.69999999999999</v>
      </c>
      <c r="F49" s="70">
        <v>358.99</v>
      </c>
      <c r="G49" s="70"/>
      <c r="H49" s="70"/>
      <c r="I49" s="70"/>
    </row>
    <row r="50" spans="1:9" ht="25.5">
      <c r="A50" s="9">
        <v>4</v>
      </c>
      <c r="B50" s="11"/>
      <c r="C50" s="10"/>
      <c r="D50" s="17" t="s">
        <v>25</v>
      </c>
      <c r="E50" s="67">
        <v>5029.96</v>
      </c>
      <c r="F50" s="68">
        <v>1619.37</v>
      </c>
      <c r="G50" s="68">
        <v>1645.76</v>
      </c>
      <c r="H50" s="68">
        <v>1645.76</v>
      </c>
      <c r="I50" s="68">
        <v>1645.76</v>
      </c>
    </row>
    <row r="51" spans="1:9" ht="38.25">
      <c r="A51" s="11"/>
      <c r="B51" s="11">
        <v>42</v>
      </c>
      <c r="C51" s="11"/>
      <c r="D51" s="18" t="s">
        <v>26</v>
      </c>
      <c r="E51" s="67">
        <v>5029.96</v>
      </c>
      <c r="F51" s="68">
        <v>1619.37</v>
      </c>
      <c r="G51" s="68">
        <v>1645.76</v>
      </c>
      <c r="H51" s="68">
        <v>1645.76</v>
      </c>
      <c r="I51" s="68">
        <v>1645.76</v>
      </c>
    </row>
    <row r="52" spans="1:9">
      <c r="A52" s="11"/>
      <c r="B52" s="11"/>
      <c r="C52" s="8">
        <v>38</v>
      </c>
      <c r="D52" s="71" t="s">
        <v>92</v>
      </c>
      <c r="E52" s="69">
        <v>860.71</v>
      </c>
      <c r="F52" s="70">
        <v>929.09</v>
      </c>
      <c r="G52" s="70">
        <v>929.06</v>
      </c>
      <c r="H52" s="70">
        <v>929.06</v>
      </c>
      <c r="I52" s="70">
        <v>929.06</v>
      </c>
    </row>
    <row r="53" spans="1:9">
      <c r="A53" s="9"/>
      <c r="B53" s="11"/>
      <c r="C53" s="74">
        <v>52</v>
      </c>
      <c r="D53" s="71" t="s">
        <v>91</v>
      </c>
      <c r="E53" s="69">
        <v>612.69000000000005</v>
      </c>
      <c r="F53" s="70">
        <v>411.52</v>
      </c>
      <c r="G53" s="70">
        <v>437.98</v>
      </c>
      <c r="H53" s="70">
        <v>437.98</v>
      </c>
      <c r="I53" s="70">
        <v>437.98</v>
      </c>
    </row>
    <row r="54" spans="1:9">
      <c r="A54" s="9"/>
      <c r="B54" s="11"/>
      <c r="C54" s="74">
        <v>73</v>
      </c>
      <c r="D54" s="71" t="s">
        <v>89</v>
      </c>
      <c r="E54" s="69"/>
      <c r="F54" s="70">
        <v>278.76</v>
      </c>
      <c r="G54" s="70">
        <v>278.72000000000003</v>
      </c>
      <c r="H54" s="70">
        <v>278.72000000000003</v>
      </c>
      <c r="I54" s="70">
        <v>278.72000000000003</v>
      </c>
    </row>
  </sheetData>
  <mergeCells count="5">
    <mergeCell ref="A28:I28"/>
    <mergeCell ref="A7:I7"/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>
      <selection activeCell="C26" sqref="C26"/>
    </sheetView>
  </sheetViews>
  <sheetFormatPr defaultRowHeight="15"/>
  <cols>
    <col min="1" max="1" width="37.7109375" customWidth="1"/>
    <col min="2" max="6" width="25.28515625" customWidth="1"/>
  </cols>
  <sheetData>
    <row r="1" spans="1:6" ht="42" customHeight="1">
      <c r="A1" s="108" t="s">
        <v>69</v>
      </c>
      <c r="B1" s="108"/>
      <c r="C1" s="108"/>
      <c r="D1" s="108"/>
      <c r="E1" s="108"/>
      <c r="F1" s="108"/>
    </row>
    <row r="2" spans="1:6" ht="18" customHeight="1">
      <c r="A2" s="1"/>
      <c r="B2" s="1"/>
      <c r="C2" s="1"/>
      <c r="D2" s="1"/>
      <c r="E2" s="1"/>
      <c r="F2" s="1"/>
    </row>
    <row r="3" spans="1:6" ht="15.75">
      <c r="A3" s="108" t="s">
        <v>39</v>
      </c>
      <c r="B3" s="108"/>
      <c r="C3" s="108"/>
      <c r="D3" s="108"/>
      <c r="E3" s="110"/>
      <c r="F3" s="110"/>
    </row>
    <row r="4" spans="1:6" ht="18">
      <c r="A4" s="1"/>
      <c r="B4" s="1"/>
      <c r="C4" s="1"/>
      <c r="D4" s="1"/>
      <c r="E4" s="2"/>
      <c r="F4" s="2"/>
    </row>
    <row r="5" spans="1:6" ht="18" customHeight="1">
      <c r="A5" s="108" t="s">
        <v>14</v>
      </c>
      <c r="B5" s="111"/>
      <c r="C5" s="111"/>
      <c r="D5" s="111"/>
      <c r="E5" s="111"/>
      <c r="F5" s="111"/>
    </row>
    <row r="6" spans="1:6" ht="18">
      <c r="A6" s="1"/>
      <c r="B6" s="1"/>
      <c r="C6" s="1"/>
      <c r="D6" s="1"/>
      <c r="E6" s="2"/>
      <c r="F6" s="2"/>
    </row>
    <row r="7" spans="1:6" ht="15.75">
      <c r="A7" s="108" t="s">
        <v>27</v>
      </c>
      <c r="B7" s="109"/>
      <c r="C7" s="109"/>
      <c r="D7" s="109"/>
      <c r="E7" s="109"/>
      <c r="F7" s="109"/>
    </row>
    <row r="8" spans="1:6" ht="18">
      <c r="A8" s="1"/>
      <c r="B8" s="1"/>
      <c r="C8" s="1"/>
      <c r="D8" s="1"/>
      <c r="E8" s="2"/>
      <c r="F8" s="2"/>
    </row>
    <row r="9" spans="1:6" ht="25.5">
      <c r="A9" s="16" t="s">
        <v>28</v>
      </c>
      <c r="B9" s="15" t="s">
        <v>11</v>
      </c>
      <c r="C9" s="16" t="s">
        <v>12</v>
      </c>
      <c r="D9" s="16" t="s">
        <v>62</v>
      </c>
      <c r="E9" s="16" t="s">
        <v>63</v>
      </c>
      <c r="F9" s="16" t="s">
        <v>64</v>
      </c>
    </row>
    <row r="10" spans="1:6" ht="15.75" customHeight="1">
      <c r="A10" s="6" t="s">
        <v>29</v>
      </c>
      <c r="B10" s="3"/>
      <c r="C10" s="4"/>
      <c r="D10" s="4"/>
      <c r="E10" s="4"/>
      <c r="F10" s="4"/>
    </row>
    <row r="11" spans="1:6" ht="15.75" customHeight="1">
      <c r="A11" s="6" t="s">
        <v>30</v>
      </c>
      <c r="B11" s="3"/>
      <c r="C11" s="4"/>
      <c r="D11" s="4"/>
      <c r="E11" s="4"/>
      <c r="F11" s="4"/>
    </row>
    <row r="12" spans="1:6" ht="25.5">
      <c r="A12" s="13" t="s">
        <v>31</v>
      </c>
      <c r="B12" s="3"/>
      <c r="C12" s="4"/>
      <c r="D12" s="4"/>
      <c r="E12" s="4"/>
      <c r="F12" s="4"/>
    </row>
    <row r="13" spans="1:6">
      <c r="A13" s="12" t="s">
        <v>32</v>
      </c>
      <c r="B13" s="3"/>
      <c r="C13" s="4"/>
      <c r="D13" s="4"/>
      <c r="E13" s="4"/>
      <c r="F13" s="4"/>
    </row>
    <row r="14" spans="1:6">
      <c r="A14" s="6" t="s">
        <v>33</v>
      </c>
      <c r="B14" s="3"/>
      <c r="C14" s="4"/>
      <c r="D14" s="4"/>
      <c r="E14" s="4"/>
      <c r="F14" s="5"/>
    </row>
    <row r="15" spans="1:6" ht="25.5">
      <c r="A15" s="14" t="s">
        <v>34</v>
      </c>
      <c r="B15" s="3"/>
      <c r="C15" s="4"/>
      <c r="D15" s="4"/>
      <c r="E15" s="4"/>
      <c r="F15" s="5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E22" sqref="E22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>
      <c r="A1" s="108" t="s">
        <v>69</v>
      </c>
      <c r="B1" s="108"/>
      <c r="C1" s="108"/>
      <c r="D1" s="108"/>
      <c r="E1" s="108"/>
      <c r="F1" s="108"/>
      <c r="G1" s="108"/>
      <c r="H1" s="108"/>
      <c r="I1" s="108"/>
    </row>
    <row r="2" spans="1:9" ht="18" customHeight="1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08" t="s">
        <v>39</v>
      </c>
      <c r="B3" s="108"/>
      <c r="C3" s="108"/>
      <c r="D3" s="108"/>
      <c r="E3" s="108"/>
      <c r="F3" s="108"/>
      <c r="G3" s="108"/>
      <c r="H3" s="110"/>
      <c r="I3" s="110"/>
    </row>
    <row r="4" spans="1:9" ht="18">
      <c r="A4" s="1"/>
      <c r="B4" s="1"/>
      <c r="C4" s="1"/>
      <c r="D4" s="1"/>
      <c r="E4" s="1"/>
      <c r="F4" s="1"/>
      <c r="G4" s="1"/>
      <c r="H4" s="2"/>
      <c r="I4" s="2"/>
    </row>
    <row r="5" spans="1:9" ht="18" customHeight="1">
      <c r="A5" s="108" t="s">
        <v>35</v>
      </c>
      <c r="B5" s="111"/>
      <c r="C5" s="111"/>
      <c r="D5" s="111"/>
      <c r="E5" s="111"/>
      <c r="F5" s="111"/>
      <c r="G5" s="111"/>
      <c r="H5" s="111"/>
      <c r="I5" s="111"/>
    </row>
    <row r="6" spans="1:9" ht="18">
      <c r="A6" s="1"/>
      <c r="B6" s="1"/>
      <c r="C6" s="1"/>
      <c r="D6" s="1"/>
      <c r="E6" s="1"/>
      <c r="F6" s="1"/>
      <c r="G6" s="1"/>
      <c r="H6" s="2"/>
      <c r="I6" s="2"/>
    </row>
    <row r="7" spans="1:9" ht="25.5">
      <c r="A7" s="16" t="s">
        <v>15</v>
      </c>
      <c r="B7" s="15" t="s">
        <v>16</v>
      </c>
      <c r="C7" s="15" t="s">
        <v>17</v>
      </c>
      <c r="D7" s="15" t="s">
        <v>72</v>
      </c>
      <c r="E7" s="15" t="s">
        <v>11</v>
      </c>
      <c r="F7" s="16" t="s">
        <v>12</v>
      </c>
      <c r="G7" s="16" t="s">
        <v>62</v>
      </c>
      <c r="H7" s="16" t="s">
        <v>63</v>
      </c>
      <c r="I7" s="16" t="s">
        <v>64</v>
      </c>
    </row>
    <row r="8" spans="1:9" ht="25.5">
      <c r="A8" s="6">
        <v>8</v>
      </c>
      <c r="B8" s="6"/>
      <c r="C8" s="6"/>
      <c r="D8" s="6" t="s">
        <v>36</v>
      </c>
      <c r="E8" s="3"/>
      <c r="F8" s="4"/>
      <c r="G8" s="4"/>
      <c r="H8" s="4"/>
      <c r="I8" s="4"/>
    </row>
    <row r="9" spans="1:9">
      <c r="A9" s="6"/>
      <c r="B9" s="11">
        <v>84</v>
      </c>
      <c r="C9" s="11"/>
      <c r="D9" s="11" t="s">
        <v>43</v>
      </c>
      <c r="E9" s="3"/>
      <c r="F9" s="4"/>
      <c r="G9" s="4"/>
      <c r="H9" s="4"/>
      <c r="I9" s="4"/>
    </row>
    <row r="10" spans="1:9" ht="25.5">
      <c r="A10" s="7"/>
      <c r="B10" s="7"/>
      <c r="C10" s="8">
        <v>81</v>
      </c>
      <c r="D10" s="13" t="s">
        <v>44</v>
      </c>
      <c r="E10" s="3"/>
      <c r="F10" s="4"/>
      <c r="G10" s="4"/>
      <c r="H10" s="4"/>
      <c r="I10" s="4"/>
    </row>
    <row r="11" spans="1:9" ht="25.5">
      <c r="A11" s="9">
        <v>5</v>
      </c>
      <c r="B11" s="10"/>
      <c r="C11" s="10"/>
      <c r="D11" s="17" t="s">
        <v>37</v>
      </c>
      <c r="E11" s="3"/>
      <c r="F11" s="4"/>
      <c r="G11" s="4"/>
      <c r="H11" s="4"/>
      <c r="I11" s="4"/>
    </row>
    <row r="12" spans="1:9" ht="25.5">
      <c r="A12" s="11"/>
      <c r="B12" s="11">
        <v>54</v>
      </c>
      <c r="C12" s="11"/>
      <c r="D12" s="18" t="s">
        <v>45</v>
      </c>
      <c r="E12" s="3"/>
      <c r="F12" s="4"/>
      <c r="G12" s="4"/>
      <c r="H12" s="4"/>
      <c r="I12" s="5"/>
    </row>
    <row r="13" spans="1:9">
      <c r="A13" s="11"/>
      <c r="B13" s="11"/>
      <c r="C13" s="8">
        <v>11</v>
      </c>
      <c r="D13" s="8" t="s">
        <v>19</v>
      </c>
      <c r="E13" s="3"/>
      <c r="F13" s="4"/>
      <c r="G13" s="4"/>
      <c r="H13" s="4"/>
      <c r="I13" s="5"/>
    </row>
    <row r="14" spans="1:9">
      <c r="A14" s="11"/>
      <c r="B14" s="11"/>
      <c r="C14" s="8">
        <v>31</v>
      </c>
      <c r="D14" s="8" t="s">
        <v>46</v>
      </c>
      <c r="E14" s="3"/>
      <c r="F14" s="4"/>
      <c r="G14" s="4"/>
      <c r="H14" s="4"/>
      <c r="I14" s="5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>
      <selection activeCell="F25" sqref="F25"/>
    </sheetView>
  </sheetViews>
  <sheetFormatPr defaultRowHeight="1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>
      <c r="A1" s="108" t="s">
        <v>69</v>
      </c>
      <c r="B1" s="108"/>
      <c r="C1" s="108"/>
      <c r="D1" s="108"/>
      <c r="E1" s="108"/>
      <c r="F1" s="108"/>
      <c r="G1" s="108"/>
      <c r="H1" s="108"/>
      <c r="I1" s="108"/>
    </row>
    <row r="2" spans="1:9" ht="18">
      <c r="A2" s="1"/>
      <c r="B2" s="1"/>
      <c r="C2" s="1"/>
      <c r="D2" s="1"/>
      <c r="E2" s="1"/>
      <c r="F2" s="1"/>
      <c r="G2" s="1"/>
      <c r="H2" s="2"/>
      <c r="I2" s="2"/>
    </row>
    <row r="3" spans="1:9" ht="18" customHeight="1">
      <c r="A3" s="108" t="s">
        <v>38</v>
      </c>
      <c r="B3" s="111"/>
      <c r="C3" s="111"/>
      <c r="D3" s="111"/>
      <c r="E3" s="111"/>
      <c r="F3" s="111"/>
      <c r="G3" s="111"/>
      <c r="H3" s="111"/>
      <c r="I3" s="111"/>
    </row>
    <row r="4" spans="1:9" ht="18">
      <c r="A4" s="1"/>
      <c r="B4" s="1"/>
      <c r="C4" s="1"/>
      <c r="D4" s="1"/>
      <c r="E4" s="1"/>
      <c r="F4" s="1"/>
      <c r="G4" s="1"/>
      <c r="H4" s="2"/>
      <c r="I4" s="2"/>
    </row>
    <row r="5" spans="1:9" ht="25.5">
      <c r="A5" s="124" t="s">
        <v>40</v>
      </c>
      <c r="B5" s="125"/>
      <c r="C5" s="126"/>
      <c r="D5" s="15" t="s">
        <v>41</v>
      </c>
      <c r="E5" s="15" t="s">
        <v>11</v>
      </c>
      <c r="F5" s="16" t="s">
        <v>12</v>
      </c>
      <c r="G5" s="16" t="s">
        <v>62</v>
      </c>
      <c r="H5" s="16" t="s">
        <v>63</v>
      </c>
      <c r="I5" s="16" t="s">
        <v>64</v>
      </c>
    </row>
    <row r="6" spans="1:9">
      <c r="A6" s="118" t="s">
        <v>47</v>
      </c>
      <c r="B6" s="119"/>
      <c r="C6" s="120"/>
      <c r="D6" s="20" t="s">
        <v>48</v>
      </c>
      <c r="E6" s="3"/>
      <c r="F6" s="4"/>
      <c r="G6" s="4"/>
      <c r="H6" s="4"/>
      <c r="I6" s="4"/>
    </row>
    <row r="7" spans="1:9">
      <c r="A7" s="118" t="s">
        <v>49</v>
      </c>
      <c r="B7" s="119"/>
      <c r="C7" s="120"/>
      <c r="D7" s="20" t="s">
        <v>50</v>
      </c>
      <c r="E7" s="3"/>
      <c r="F7" s="4"/>
      <c r="G7" s="4"/>
      <c r="H7" s="4"/>
      <c r="I7" s="4"/>
    </row>
    <row r="8" spans="1:9">
      <c r="A8" s="121" t="s">
        <v>51</v>
      </c>
      <c r="B8" s="122"/>
      <c r="C8" s="123"/>
      <c r="D8" s="21" t="s">
        <v>52</v>
      </c>
      <c r="E8" s="3"/>
      <c r="F8" s="4"/>
      <c r="G8" s="4"/>
      <c r="H8" s="4"/>
      <c r="I8" s="5"/>
    </row>
    <row r="9" spans="1:9">
      <c r="A9" s="112">
        <v>3</v>
      </c>
      <c r="B9" s="113"/>
      <c r="C9" s="114"/>
      <c r="D9" s="19" t="s">
        <v>23</v>
      </c>
      <c r="E9" s="3"/>
      <c r="F9" s="4"/>
      <c r="G9" s="4"/>
      <c r="H9" s="4"/>
      <c r="I9" s="5"/>
    </row>
    <row r="10" spans="1:9">
      <c r="A10" s="115">
        <v>31</v>
      </c>
      <c r="B10" s="116"/>
      <c r="C10" s="117"/>
      <c r="D10" s="19" t="s">
        <v>24</v>
      </c>
      <c r="E10" s="3"/>
      <c r="F10" s="4"/>
      <c r="G10" s="4"/>
      <c r="H10" s="4"/>
      <c r="I10" s="5"/>
    </row>
    <row r="11" spans="1:9">
      <c r="A11" s="115">
        <v>32</v>
      </c>
      <c r="B11" s="116"/>
      <c r="C11" s="117"/>
      <c r="D11" s="19" t="s">
        <v>42</v>
      </c>
      <c r="E11" s="3"/>
      <c r="F11" s="4"/>
      <c r="G11" s="4"/>
      <c r="H11" s="4"/>
      <c r="I11" s="5"/>
    </row>
    <row r="12" spans="1:9">
      <c r="A12" s="118" t="s">
        <v>47</v>
      </c>
      <c r="B12" s="119"/>
      <c r="C12" s="120"/>
      <c r="D12" s="20" t="s">
        <v>48</v>
      </c>
      <c r="E12" s="3"/>
      <c r="F12" s="4"/>
      <c r="G12" s="4"/>
      <c r="H12" s="4"/>
      <c r="I12" s="4"/>
    </row>
    <row r="13" spans="1:9" ht="14.25" customHeight="1">
      <c r="A13" s="118" t="s">
        <v>53</v>
      </c>
      <c r="B13" s="119"/>
      <c r="C13" s="120"/>
      <c r="D13" s="20" t="s">
        <v>54</v>
      </c>
      <c r="E13" s="3"/>
      <c r="F13" s="4"/>
      <c r="G13" s="4"/>
      <c r="H13" s="4"/>
      <c r="I13" s="4"/>
    </row>
    <row r="14" spans="1:9" ht="15" customHeight="1">
      <c r="A14" s="121" t="s">
        <v>51</v>
      </c>
      <c r="B14" s="122"/>
      <c r="C14" s="123"/>
      <c r="D14" s="21" t="s">
        <v>52</v>
      </c>
      <c r="E14" s="3"/>
      <c r="F14" s="4"/>
      <c r="G14" s="4"/>
      <c r="H14" s="4"/>
      <c r="I14" s="5"/>
    </row>
    <row r="15" spans="1:9">
      <c r="A15" s="112">
        <v>3</v>
      </c>
      <c r="B15" s="113"/>
      <c r="C15" s="114"/>
      <c r="D15" s="19" t="s">
        <v>23</v>
      </c>
      <c r="E15" s="3"/>
      <c r="F15" s="4"/>
      <c r="G15" s="4"/>
      <c r="H15" s="4"/>
      <c r="I15" s="5"/>
    </row>
    <row r="16" spans="1:9">
      <c r="A16" s="115">
        <v>32</v>
      </c>
      <c r="B16" s="116"/>
      <c r="C16" s="117"/>
      <c r="D16" s="19" t="s">
        <v>42</v>
      </c>
      <c r="E16" s="3"/>
      <c r="F16" s="4"/>
      <c r="G16" s="4"/>
      <c r="H16" s="4"/>
      <c r="I16" s="5"/>
    </row>
    <row r="17" spans="1:9" ht="15" customHeight="1">
      <c r="A17" s="121" t="s">
        <v>51</v>
      </c>
      <c r="B17" s="122"/>
      <c r="C17" s="123"/>
      <c r="D17" s="21" t="s">
        <v>52</v>
      </c>
      <c r="E17" s="3"/>
      <c r="F17" s="4"/>
      <c r="G17" s="4"/>
      <c r="H17" s="4"/>
      <c r="I17" s="5"/>
    </row>
    <row r="18" spans="1:9" ht="25.5">
      <c r="A18" s="112">
        <v>4</v>
      </c>
      <c r="B18" s="113"/>
      <c r="C18" s="114"/>
      <c r="D18" s="19" t="s">
        <v>25</v>
      </c>
      <c r="E18" s="3"/>
      <c r="F18" s="4"/>
      <c r="G18" s="4"/>
      <c r="H18" s="4"/>
      <c r="I18" s="5"/>
    </row>
    <row r="19" spans="1:9" ht="25.5">
      <c r="A19" s="115">
        <v>42</v>
      </c>
      <c r="B19" s="116"/>
      <c r="C19" s="117"/>
      <c r="D19" s="19" t="s">
        <v>70</v>
      </c>
      <c r="E19" s="3"/>
      <c r="F19" s="4"/>
      <c r="G19" s="4"/>
      <c r="H19" s="4"/>
      <c r="I19" s="5"/>
    </row>
  </sheetData>
  <mergeCells count="17"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16:C16"/>
    <mergeCell ref="A18:C18"/>
    <mergeCell ref="A19:C19"/>
    <mergeCell ref="A12:C12"/>
    <mergeCell ref="A13:C13"/>
    <mergeCell ref="A14:C14"/>
    <mergeCell ref="A15:C15"/>
    <mergeCell ref="A17:C17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Dolores</cp:lastModifiedBy>
  <cp:lastPrinted>2022-10-20T15:55:25Z</cp:lastPrinted>
  <dcterms:created xsi:type="dcterms:W3CDTF">2022-08-12T12:51:27Z</dcterms:created>
  <dcterms:modified xsi:type="dcterms:W3CDTF">2023-02-03T08:35:07Z</dcterms:modified>
</cp:coreProperties>
</file>